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HAM\COWETA COUNTY WSA\20518_Shenandoah WWTP Improvements\Design\Corresp\Equipment\UV\RFP\"/>
    </mc:Choice>
  </mc:AlternateContent>
  <bookViews>
    <workbookView xWindow="38280" yWindow="5310" windowWidth="29040" windowHeight="15990"/>
  </bookViews>
  <sheets>
    <sheet name="Shenandoah" sheetId="1" r:id="rId1"/>
  </sheets>
  <definedNames>
    <definedName name="_xlnm.Print_Titles" localSheetId="0">Shenandoah!$1:$3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" l="1"/>
  <c r="D54" i="1"/>
  <c r="D57" i="1" l="1"/>
  <c r="D63" i="1" l="1"/>
  <c r="D61" i="1"/>
  <c r="D65" i="1" l="1"/>
  <c r="D64" i="1"/>
  <c r="D62" i="1"/>
  <c r="D66" i="1" l="1"/>
</calcChain>
</file>

<file path=xl/sharedStrings.xml><?xml version="1.0" encoding="utf-8"?>
<sst xmlns="http://schemas.openxmlformats.org/spreadsheetml/2006/main" count="295" uniqueCount="203">
  <si>
    <t>A. System Design Criteria and Configuration</t>
  </si>
  <si>
    <t>A.1</t>
  </si>
  <si>
    <t xml:space="preserve">Design UV Dose </t>
  </si>
  <si>
    <t>A.2</t>
  </si>
  <si>
    <t>A.3</t>
  </si>
  <si>
    <t>A.4</t>
  </si>
  <si>
    <t>A.5</t>
  </si>
  <si>
    <t>A.6</t>
  </si>
  <si>
    <t>B. Equipment</t>
  </si>
  <si>
    <t>B.1</t>
  </si>
  <si>
    <t>B.2</t>
  </si>
  <si>
    <t>B.4</t>
  </si>
  <si>
    <t>B.5</t>
  </si>
  <si>
    <t>B.6</t>
  </si>
  <si>
    <t>B.7</t>
  </si>
  <si>
    <t xml:space="preserve">C. </t>
  </si>
  <si>
    <t>Item</t>
  </si>
  <si>
    <t>Total Number of Channels</t>
  </si>
  <si>
    <t>Number of Banks per Channel</t>
  </si>
  <si>
    <t>Units</t>
  </si>
  <si>
    <t>Value</t>
  </si>
  <si>
    <t>Notes</t>
  </si>
  <si>
    <t>Total Number of Banks</t>
  </si>
  <si>
    <t>Number of Modules per Bank</t>
  </si>
  <si>
    <t>Total Number of Modules</t>
  </si>
  <si>
    <t>Number of Lamps per Module</t>
  </si>
  <si>
    <t>Total Number of Lamps</t>
  </si>
  <si>
    <t>B.3</t>
  </si>
  <si>
    <t>C.1</t>
  </si>
  <si>
    <t>Power Consumption per lamp</t>
  </si>
  <si>
    <t>No. of Ballasts</t>
  </si>
  <si>
    <t>No. of Quartz Sleeves</t>
  </si>
  <si>
    <t>No. of UV Intensity Sensors</t>
  </si>
  <si>
    <t>No. Replaceable Cleaning Components</t>
  </si>
  <si>
    <t>No. of Lamps</t>
  </si>
  <si>
    <t>C.2</t>
  </si>
  <si>
    <t>C.3</t>
  </si>
  <si>
    <t>C.4</t>
  </si>
  <si>
    <t>C.5</t>
  </si>
  <si>
    <t>No. of UV Intensity Sensors (UVIS)</t>
  </si>
  <si>
    <t>No. of Replaceable Cleaning Components (RCC)</t>
  </si>
  <si>
    <t>mJ.cm2</t>
  </si>
  <si>
    <t>#</t>
  </si>
  <si>
    <t>Vendor Entry</t>
  </si>
  <si>
    <t>Watts</t>
  </si>
  <si>
    <t>D. Parts Warranty</t>
  </si>
  <si>
    <t>D.1</t>
  </si>
  <si>
    <t>D.2</t>
  </si>
  <si>
    <t>D.3</t>
  </si>
  <si>
    <t>D.4</t>
  </si>
  <si>
    <t>D.5</t>
  </si>
  <si>
    <t>D.6</t>
  </si>
  <si>
    <t>Lamp Warranty</t>
  </si>
  <si>
    <t>Ballast Warranty</t>
  </si>
  <si>
    <t>Quartz Sleeve Warranty</t>
  </si>
  <si>
    <t>UVIS Warranty</t>
  </si>
  <si>
    <t>RCC Warranty</t>
  </si>
  <si>
    <t>E. Replacement Parts Pricing</t>
  </si>
  <si>
    <t>E.1</t>
  </si>
  <si>
    <t>hours</t>
  </si>
  <si>
    <t>years</t>
  </si>
  <si>
    <t>Lamp Cost</t>
  </si>
  <si>
    <t>E.2</t>
  </si>
  <si>
    <t>E.3</t>
  </si>
  <si>
    <t>E.4</t>
  </si>
  <si>
    <t>E.5</t>
  </si>
  <si>
    <t>F. Estimated No. of Parts Replaced Annually</t>
  </si>
  <si>
    <t>F.1</t>
  </si>
  <si>
    <t>F.2</t>
  </si>
  <si>
    <t>Ballast Cost</t>
  </si>
  <si>
    <t>Quartz Sleeve Cost</t>
  </si>
  <si>
    <t>UVIS Cost</t>
  </si>
  <si>
    <t>RCC Cost per lamp</t>
  </si>
  <si>
    <t>$/unit</t>
  </si>
  <si>
    <t>F.3</t>
  </si>
  <si>
    <t>F.4</t>
  </si>
  <si>
    <t>F.5</t>
  </si>
  <si>
    <t>Estimated Annual Lamp Replacement</t>
  </si>
  <si>
    <t>Divide value in C.1 by value in D.2. Round up to the nearest whole number</t>
  </si>
  <si>
    <t>Estimated Annual Ballast Replacement</t>
  </si>
  <si>
    <t>Divide value in C.2 by value in D.3. Round up to the nearest whole number</t>
  </si>
  <si>
    <t>Estimated Annual UVIS Replacement</t>
  </si>
  <si>
    <t>Estimated Annual RCC Replacement</t>
  </si>
  <si>
    <t>Divide value in C.3 by value in D.4. Round up to the nearest whole number</t>
  </si>
  <si>
    <t>Divide value in C.4 by value in D.5. Round up to the nearest whole number</t>
  </si>
  <si>
    <t>Divide value in C.5 by value in D.6. Round up to the nearest whole number</t>
  </si>
  <si>
    <t>G. Estimated Annual Part Replacement Cost</t>
  </si>
  <si>
    <t>G.1</t>
  </si>
  <si>
    <t>G.2</t>
  </si>
  <si>
    <t>G.3</t>
  </si>
  <si>
    <t>G.4</t>
  </si>
  <si>
    <t>G.5</t>
  </si>
  <si>
    <t>G.6</t>
  </si>
  <si>
    <t>Est. Annual Lamp Replacement Costs</t>
  </si>
  <si>
    <t>Est. Annual Ballast Replacement Costs</t>
  </si>
  <si>
    <t>Est. Annual Sleeve Replacement Costs</t>
  </si>
  <si>
    <t>Est. Annual UVIS Replacement Costs</t>
  </si>
  <si>
    <t>Est. Annual RCC Replacement Costs</t>
  </si>
  <si>
    <t>Total Est. Annual Replacement Costs</t>
  </si>
  <si>
    <t>$</t>
  </si>
  <si>
    <t>H. Estimated Labor Requirements</t>
  </si>
  <si>
    <t>H.1</t>
  </si>
  <si>
    <t>H.2</t>
  </si>
  <si>
    <t>H.3</t>
  </si>
  <si>
    <t>H.4</t>
  </si>
  <si>
    <t>H.5</t>
  </si>
  <si>
    <t>Time to Replace Lamp</t>
  </si>
  <si>
    <t>Time to Replace Ballast</t>
  </si>
  <si>
    <t>Time to Replace Sleeve</t>
  </si>
  <si>
    <t>Time to Replace UVIS</t>
  </si>
  <si>
    <t>Time to Replace RCC</t>
  </si>
  <si>
    <t>Multiply value in E.1 by value in F.1. Round up to the nearest dollar</t>
  </si>
  <si>
    <t>Multiply value in E.5 by value in F.5. Round up to the nearest dollar</t>
  </si>
  <si>
    <t>Multiply value in E.4 by value in F.4. Round up to the nearest dollar</t>
  </si>
  <si>
    <t>Multiply value in E.2 by value in F.2. Round up to the nearest dollar</t>
  </si>
  <si>
    <t>Multiply value in E.3 by value in F.3. Round up to the nearest dollar</t>
  </si>
  <si>
    <t>I. Estimated Annual Labor Costs</t>
  </si>
  <si>
    <t>I.1</t>
  </si>
  <si>
    <t>I.2</t>
  </si>
  <si>
    <t>I.3</t>
  </si>
  <si>
    <t>I.4</t>
  </si>
  <si>
    <t>I.5</t>
  </si>
  <si>
    <t>I.6</t>
  </si>
  <si>
    <t>I.7</t>
  </si>
  <si>
    <t>Est. Labor Rate</t>
  </si>
  <si>
    <t>Est. Annual Labor Cost for Lamp Replacement</t>
  </si>
  <si>
    <t>Est. Annual Labor Cost for Ballast Replacement</t>
  </si>
  <si>
    <t>Est. Annual Labor Cost for Sleeve Replacement</t>
  </si>
  <si>
    <t>Est. Annual Labor Cost for UVIS Replacement</t>
  </si>
  <si>
    <t>Est. Annual Labor Cost for RCC Replacement</t>
  </si>
  <si>
    <t>Total Est. Annual Labor Cost</t>
  </si>
  <si>
    <t>$/hour</t>
  </si>
  <si>
    <t>Multiply value in F.1 by value in H.1 by Value in I.1</t>
  </si>
  <si>
    <t>Multiply value in F.2 by value in H.2 by Value in I.1</t>
  </si>
  <si>
    <t>Multiply value in F.3 by value in H.3 by Value in I.1</t>
  </si>
  <si>
    <t>Multiply value in F.4 by value in H.4 by Value in I.1</t>
  </si>
  <si>
    <t>Multiply value in F.5 by value in H.5 by Value in I.1</t>
  </si>
  <si>
    <t>Add values I.2 through I.6</t>
  </si>
  <si>
    <t>J. Estimated Annual Power Cost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</si>
  <si>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</si>
  <si>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</si>
  <si>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</si>
  <si>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</si>
  <si>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</si>
  <si>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</si>
  <si>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</si>
  <si>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</si>
  <si>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</si>
  <si>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</si>
  <si>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</si>
  <si>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</si>
  <si>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Operating time at Average Condition</t>
  </si>
  <si>
    <t>Operating time at Minimum Condition</t>
  </si>
  <si>
    <t>Power Cost</t>
  </si>
  <si>
    <t>Power Usage for Operating time at Average Condition</t>
  </si>
  <si>
    <t>Power Usage for Operating time at Minimum Condition</t>
  </si>
  <si>
    <t>Total Annual Power Usage</t>
  </si>
  <si>
    <t>K. Estimated Present Worth</t>
  </si>
  <si>
    <t>kW</t>
  </si>
  <si>
    <t>%</t>
  </si>
  <si>
    <t>$/kWh</t>
  </si>
  <si>
    <t>Add Values in J.8, J.9, and J.10</t>
  </si>
  <si>
    <t>Multiply value in J.11 by J.7</t>
  </si>
  <si>
    <t>K.1</t>
  </si>
  <si>
    <t>K.2</t>
  </si>
  <si>
    <t>K.4</t>
  </si>
  <si>
    <t>K.5</t>
  </si>
  <si>
    <t>K.6</t>
  </si>
  <si>
    <t>K.7</t>
  </si>
  <si>
    <t>TOTAL EQUIPMENT COST</t>
  </si>
  <si>
    <t>Est. Total Annual Replacement Parts Cost</t>
  </si>
  <si>
    <t>K.3</t>
  </si>
  <si>
    <t>Est. Total Annual Labor Cost</t>
  </si>
  <si>
    <t>Est. Total Annual Power Cost at ADF</t>
  </si>
  <si>
    <t>Est. Total Annual Operating Costs</t>
  </si>
  <si>
    <t>Present Value of Est. Annual Operating Costs</t>
  </si>
  <si>
    <t>Enter value in G.6</t>
  </si>
  <si>
    <t>Enter value in I.7</t>
  </si>
  <si>
    <t>Enter value in J.12</t>
  </si>
  <si>
    <t>Add values in K.2 through K.4</t>
  </si>
  <si>
    <t>Add values in K.1 and K.6</t>
  </si>
  <si>
    <t>Divide Value in D.1 by 8,760 hrs/yr. Entry to be to the nearest Hundreth</t>
  </si>
  <si>
    <t>Multiple value in J.1 by value in J.4 by 8,760 hrs/yr</t>
  </si>
  <si>
    <t>Multiple value in J.2 by value in J.5 by 8,760 hrs/yr</t>
  </si>
  <si>
    <t>Multiply value in J.3 by value in J.6 by 8,760 hrs/yr</t>
  </si>
  <si>
    <t>Estimated Annual Sleeve Replacement</t>
  </si>
  <si>
    <t>Add values G.1 through G.5</t>
  </si>
  <si>
    <t>Operating time at Peak Condition</t>
  </si>
  <si>
    <t>Power Usage for Operating time at Peak Condition</t>
  </si>
  <si>
    <t>A.7</t>
  </si>
  <si>
    <t>Organism</t>
  </si>
  <si>
    <t>MS2</t>
  </si>
  <si>
    <t>UV Transmittance</t>
  </si>
  <si>
    <t>A.8</t>
  </si>
  <si>
    <t>ESTIMATED PRESENT WORTH (10 years)</t>
  </si>
  <si>
    <t>65% @ 254 nm</t>
  </si>
  <si>
    <t>Power Draw at Peak Flow - 3.3 MGD</t>
  </si>
  <si>
    <t>Power Draw at Average Flow - 0.9 MGD</t>
  </si>
  <si>
    <t>Power Draw at Minimum Flow - 0.12 MGD)</t>
  </si>
  <si>
    <t>Est. Annual Power Costs at AF</t>
  </si>
  <si>
    <t>Multiply value in K.5 by 12.46. Assumes (P/A, 5%, 10)</t>
  </si>
  <si>
    <t>Equipment Operating at Average Daily Flow Condition 0.9 MGD</t>
  </si>
  <si>
    <t xml:space="preserve">Shenandoah WWTF UV Disinfection Equipment Lifecycle Cost Evaluation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</si>
</sst>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0" xfId="0" applyFont="1" applyFill="1" applyBorder="1" applyAlignment="1"/>
    <xf numFmtId="0" fontId="1" fillId="2" borderId="0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2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2" borderId="2" xfId="0" applyFont="1" applyFill="1" applyBorder="1"/>
    <xf numFmtId="2" fontId="1" fillId="2" borderId="15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/>
    <xf numFmtId="164" fontId="1" fillId="0" borderId="15" xfId="0" applyNumberFormat="1" applyFont="1" applyBorder="1" applyAlignment="1">
      <alignment horizontal="center"/>
    </xf>
    <xf numFmtId="9" fontId="1" fillId="0" borderId="15" xfId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right"/>
    </xf>
    <xf numFmtId="165" fontId="1" fillId="0" borderId="0" xfId="0" applyNumberFormat="1" applyFont="1" applyBorder="1" applyAlignment="1"/>
    <xf numFmtId="165" fontId="1" fillId="0" borderId="16" xfId="0" applyNumberFormat="1" applyFont="1" applyBorder="1"/>
    <xf numFmtId="165" fontId="1" fillId="0" borderId="15" xfId="0" applyNumberFormat="1" applyFont="1" applyFill="1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6" xfId="0" applyFont="1" applyBorder="1" applyAlignment="1"/>
    <xf numFmtId="0" fontId="1" fillId="0" borderId="11" xfId="0" applyFont="1" applyBorder="1" applyAlignment="1"/>
    <xf numFmtId="0" fontId="1" fillId="2" borderId="6" xfId="0" applyFont="1" applyFill="1" applyBorder="1" applyAlignment="1"/>
    <xf numFmtId="0" fontId="1" fillId="2" borderId="11" xfId="0" applyFont="1" applyFill="1" applyBorder="1" applyAlignment="1"/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1" fillId="0" borderId="15" xfId="0" applyFont="1" applyBorder="1" applyAlignment="1"/>
    <xf numFmtId="0" fontId="0" fillId="0" borderId="23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topLeftCell="A61" zoomScaleNormal="100" workbookViewId="0">
      <selection activeCell="D74" sqref="D74"/>
    </sheetView>
  </sheetViews>
  <sheetFormatPr defaultColWidth="9.140625" defaultRowHeight="12.75" x14ac:dyDescent="0.2"/>
  <cols>
    <col min="1" max="1" width="4.7109375" style="2" customWidth="1"/>
    <col min="2" max="2" width="52.5703125" style="2" customWidth="1"/>
    <col min="3" max="3" width="11.7109375" style="2" customWidth="1"/>
    <col min="4" max="4" width="12.7109375" style="2" bestFit="1" customWidth="1"/>
    <col min="5" max="5" width="55.5703125" style="3" customWidth="1"/>
    <col min="6" max="6" width="11.140625" style="2" customWidth="1"/>
    <col min="7" max="16384" width="9.140625" style="2"/>
  </cols>
  <sheetData>
    <row r="1" spans="1:11" ht="15" customHeight="1" x14ac:dyDescent="0.2">
      <c r="A1" s="51" t="s">
        <v>202</v>
      </c>
      <c r="B1" s="52"/>
      <c r="C1" s="52"/>
      <c r="D1" s="52"/>
      <c r="E1" s="52"/>
      <c r="F1" s="4"/>
      <c r="G1" s="1"/>
      <c r="H1" s="1"/>
      <c r="I1" s="1"/>
      <c r="J1" s="1"/>
      <c r="K1" s="1"/>
    </row>
    <row r="2" spans="1:11" ht="13.5" thickBot="1" x14ac:dyDescent="0.25">
      <c r="A2" s="6"/>
      <c r="B2" s="7"/>
      <c r="C2" s="8"/>
      <c r="D2" s="8"/>
      <c r="E2" s="8"/>
      <c r="F2" s="9"/>
      <c r="G2" s="1"/>
      <c r="H2" s="1"/>
      <c r="I2" s="1"/>
      <c r="J2" s="1"/>
      <c r="K2" s="1"/>
    </row>
    <row r="3" spans="1:11" ht="15.75" customHeight="1" thickBot="1" x14ac:dyDescent="0.25">
      <c r="A3" s="5"/>
      <c r="B3" s="27" t="s">
        <v>16</v>
      </c>
      <c r="C3" s="27" t="s">
        <v>19</v>
      </c>
      <c r="D3" s="10" t="s">
        <v>20</v>
      </c>
      <c r="E3" s="53" t="s">
        <v>21</v>
      </c>
      <c r="F3" s="54"/>
      <c r="G3" s="1"/>
      <c r="H3" s="1"/>
      <c r="I3" s="1"/>
      <c r="J3" s="1"/>
      <c r="K3" s="1"/>
    </row>
    <row r="4" spans="1:11" ht="15" customHeight="1" x14ac:dyDescent="0.2">
      <c r="A4" s="24" t="s">
        <v>0</v>
      </c>
      <c r="B4" s="25"/>
      <c r="C4" s="25"/>
      <c r="D4" s="25"/>
      <c r="E4" s="55"/>
      <c r="F4" s="56"/>
    </row>
    <row r="5" spans="1:11" x14ac:dyDescent="0.2">
      <c r="A5" s="13" t="s">
        <v>1</v>
      </c>
      <c r="B5" s="11" t="s">
        <v>2</v>
      </c>
      <c r="C5" s="12" t="s">
        <v>41</v>
      </c>
      <c r="D5" s="26">
        <v>50</v>
      </c>
      <c r="E5" s="43"/>
      <c r="F5" s="44"/>
    </row>
    <row r="6" spans="1:11" x14ac:dyDescent="0.2">
      <c r="A6" s="13" t="s">
        <v>3</v>
      </c>
      <c r="B6" s="11" t="s">
        <v>17</v>
      </c>
      <c r="C6" s="12" t="s">
        <v>42</v>
      </c>
      <c r="D6" s="26">
        <v>2</v>
      </c>
      <c r="E6" s="43"/>
      <c r="F6" s="44"/>
    </row>
    <row r="7" spans="1:11" ht="15" x14ac:dyDescent="0.25">
      <c r="A7" s="13" t="s">
        <v>4</v>
      </c>
      <c r="B7" s="11" t="s">
        <v>190</v>
      </c>
      <c r="C7" s="12"/>
      <c r="D7" s="26" t="s">
        <v>191</v>
      </c>
      <c r="E7" s="57"/>
      <c r="F7" s="58"/>
    </row>
    <row r="8" spans="1:11" ht="15" x14ac:dyDescent="0.25">
      <c r="A8" s="13" t="s">
        <v>5</v>
      </c>
      <c r="B8" s="11" t="s">
        <v>192</v>
      </c>
      <c r="C8" s="12"/>
      <c r="D8" s="26" t="s">
        <v>195</v>
      </c>
      <c r="E8" s="57"/>
      <c r="F8" s="58"/>
    </row>
    <row r="9" spans="1:11" x14ac:dyDescent="0.2">
      <c r="A9" s="13" t="s">
        <v>6</v>
      </c>
      <c r="B9" s="11" t="s">
        <v>18</v>
      </c>
      <c r="C9" s="12" t="s">
        <v>42</v>
      </c>
      <c r="D9" s="26"/>
      <c r="E9" s="43" t="s">
        <v>43</v>
      </c>
      <c r="F9" s="44"/>
    </row>
    <row r="10" spans="1:11" x14ac:dyDescent="0.2">
      <c r="A10" s="13" t="s">
        <v>7</v>
      </c>
      <c r="B10" s="11" t="s">
        <v>22</v>
      </c>
      <c r="C10" s="12" t="s">
        <v>42</v>
      </c>
      <c r="D10" s="26"/>
      <c r="E10" s="43" t="s">
        <v>43</v>
      </c>
      <c r="F10" s="44"/>
    </row>
    <row r="11" spans="1:11" x14ac:dyDescent="0.2">
      <c r="A11" s="13" t="s">
        <v>189</v>
      </c>
      <c r="B11" s="11" t="s">
        <v>23</v>
      </c>
      <c r="C11" s="12" t="s">
        <v>42</v>
      </c>
      <c r="D11" s="26"/>
      <c r="E11" s="43" t="s">
        <v>43</v>
      </c>
      <c r="F11" s="44"/>
    </row>
    <row r="12" spans="1:11" x14ac:dyDescent="0.2">
      <c r="A12" s="13" t="s">
        <v>193</v>
      </c>
      <c r="B12" s="11" t="s">
        <v>24</v>
      </c>
      <c r="C12" s="12" t="s">
        <v>42</v>
      </c>
      <c r="D12" s="26"/>
      <c r="E12" s="43" t="s">
        <v>43</v>
      </c>
      <c r="F12" s="44"/>
    </row>
    <row r="13" spans="1:11" x14ac:dyDescent="0.2">
      <c r="A13" s="18" t="s">
        <v>8</v>
      </c>
      <c r="B13" s="19"/>
      <c r="C13" s="20"/>
      <c r="D13" s="29"/>
      <c r="E13" s="45"/>
      <c r="F13" s="46"/>
    </row>
    <row r="14" spans="1:11" x14ac:dyDescent="0.2">
      <c r="A14" s="13" t="s">
        <v>9</v>
      </c>
      <c r="B14" s="11" t="s">
        <v>25</v>
      </c>
      <c r="C14" s="12" t="s">
        <v>42</v>
      </c>
      <c r="D14" s="26"/>
      <c r="E14" s="43" t="s">
        <v>43</v>
      </c>
      <c r="F14" s="44"/>
    </row>
    <row r="15" spans="1:11" x14ac:dyDescent="0.2">
      <c r="A15" s="13" t="s">
        <v>10</v>
      </c>
      <c r="B15" s="11" t="s">
        <v>26</v>
      </c>
      <c r="C15" s="12" t="s">
        <v>42</v>
      </c>
      <c r="D15" s="26"/>
      <c r="E15" s="43" t="s">
        <v>43</v>
      </c>
      <c r="F15" s="44"/>
    </row>
    <row r="16" spans="1:11" x14ac:dyDescent="0.2">
      <c r="A16" s="13" t="s">
        <v>27</v>
      </c>
      <c r="B16" s="11" t="s">
        <v>29</v>
      </c>
      <c r="C16" s="12" t="s">
        <v>44</v>
      </c>
      <c r="D16" s="26"/>
      <c r="E16" s="43" t="s">
        <v>43</v>
      </c>
      <c r="F16" s="44"/>
    </row>
    <row r="17" spans="1:6" x14ac:dyDescent="0.2">
      <c r="A17" s="13" t="s">
        <v>11</v>
      </c>
      <c r="B17" s="11" t="s">
        <v>30</v>
      </c>
      <c r="C17" s="12" t="s">
        <v>42</v>
      </c>
      <c r="D17" s="26"/>
      <c r="E17" s="43" t="s">
        <v>43</v>
      </c>
      <c r="F17" s="44"/>
    </row>
    <row r="18" spans="1:6" x14ac:dyDescent="0.2">
      <c r="A18" s="13" t="s">
        <v>12</v>
      </c>
      <c r="B18" s="11" t="s">
        <v>31</v>
      </c>
      <c r="C18" s="12" t="s">
        <v>42</v>
      </c>
      <c r="D18" s="26"/>
      <c r="E18" s="43" t="s">
        <v>43</v>
      </c>
      <c r="F18" s="44"/>
    </row>
    <row r="19" spans="1:6" x14ac:dyDescent="0.2">
      <c r="A19" s="13" t="s">
        <v>13</v>
      </c>
      <c r="B19" s="11" t="s">
        <v>32</v>
      </c>
      <c r="C19" s="12" t="s">
        <v>42</v>
      </c>
      <c r="D19" s="26"/>
      <c r="E19" s="43" t="s">
        <v>43</v>
      </c>
      <c r="F19" s="44"/>
    </row>
    <row r="20" spans="1:6" x14ac:dyDescent="0.2">
      <c r="A20" s="13" t="s">
        <v>14</v>
      </c>
      <c r="B20" s="11" t="s">
        <v>33</v>
      </c>
      <c r="C20" s="12" t="s">
        <v>42</v>
      </c>
      <c r="D20" s="26"/>
      <c r="E20" s="43" t="s">
        <v>43</v>
      </c>
      <c r="F20" s="44"/>
    </row>
    <row r="21" spans="1:6" x14ac:dyDescent="0.2">
      <c r="A21" s="21" t="s">
        <v>15</v>
      </c>
      <c r="B21" s="22" t="s">
        <v>201</v>
      </c>
      <c r="C21" s="23"/>
      <c r="D21" s="30"/>
      <c r="E21" s="45"/>
      <c r="F21" s="46"/>
    </row>
    <row r="22" spans="1:6" x14ac:dyDescent="0.2">
      <c r="A22" s="13" t="s">
        <v>28</v>
      </c>
      <c r="B22" s="11" t="s">
        <v>34</v>
      </c>
      <c r="C22" s="12" t="s">
        <v>42</v>
      </c>
      <c r="D22" s="26"/>
      <c r="E22" s="43" t="s">
        <v>43</v>
      </c>
      <c r="F22" s="44"/>
    </row>
    <row r="23" spans="1:6" x14ac:dyDescent="0.2">
      <c r="A23" s="13" t="s">
        <v>35</v>
      </c>
      <c r="B23" s="11" t="s">
        <v>30</v>
      </c>
      <c r="C23" s="12" t="s">
        <v>42</v>
      </c>
      <c r="D23" s="26"/>
      <c r="E23" s="43" t="s">
        <v>43</v>
      </c>
      <c r="F23" s="44"/>
    </row>
    <row r="24" spans="1:6" x14ac:dyDescent="0.2">
      <c r="A24" s="13" t="s">
        <v>36</v>
      </c>
      <c r="B24" s="11" t="s">
        <v>31</v>
      </c>
      <c r="C24" s="12" t="s">
        <v>42</v>
      </c>
      <c r="D24" s="26"/>
      <c r="E24" s="43" t="s">
        <v>43</v>
      </c>
      <c r="F24" s="44"/>
    </row>
    <row r="25" spans="1:6" x14ac:dyDescent="0.2">
      <c r="A25" s="13" t="s">
        <v>37</v>
      </c>
      <c r="B25" s="11" t="s">
        <v>39</v>
      </c>
      <c r="C25" s="12" t="s">
        <v>42</v>
      </c>
      <c r="D25" s="26"/>
      <c r="E25" s="43" t="s">
        <v>43</v>
      </c>
      <c r="F25" s="44"/>
    </row>
    <row r="26" spans="1:6" x14ac:dyDescent="0.2">
      <c r="A26" s="13" t="s">
        <v>38</v>
      </c>
      <c r="B26" s="11" t="s">
        <v>40</v>
      </c>
      <c r="C26" s="12" t="s">
        <v>42</v>
      </c>
      <c r="D26" s="26"/>
      <c r="E26" s="43" t="s">
        <v>43</v>
      </c>
      <c r="F26" s="44"/>
    </row>
    <row r="27" spans="1:6" x14ac:dyDescent="0.2">
      <c r="A27" s="24" t="s">
        <v>45</v>
      </c>
      <c r="B27" s="25"/>
      <c r="C27" s="23"/>
      <c r="D27" s="30"/>
      <c r="E27" s="45"/>
      <c r="F27" s="46"/>
    </row>
    <row r="28" spans="1:6" x14ac:dyDescent="0.2">
      <c r="A28" s="13" t="s">
        <v>46</v>
      </c>
      <c r="B28" s="11" t="s">
        <v>52</v>
      </c>
      <c r="C28" s="12" t="s">
        <v>59</v>
      </c>
      <c r="D28" s="26"/>
      <c r="E28" s="43" t="s">
        <v>43</v>
      </c>
      <c r="F28" s="44"/>
    </row>
    <row r="29" spans="1:6" x14ac:dyDescent="0.2">
      <c r="A29" s="13" t="s">
        <v>47</v>
      </c>
      <c r="B29" s="11" t="s">
        <v>52</v>
      </c>
      <c r="C29" s="12" t="s">
        <v>60</v>
      </c>
      <c r="D29" s="26"/>
      <c r="E29" s="43" t="s">
        <v>181</v>
      </c>
      <c r="F29" s="44"/>
    </row>
    <row r="30" spans="1:6" x14ac:dyDescent="0.2">
      <c r="A30" s="13" t="s">
        <v>48</v>
      </c>
      <c r="B30" s="11" t="s">
        <v>53</v>
      </c>
      <c r="C30" s="12" t="s">
        <v>60</v>
      </c>
      <c r="D30" s="26"/>
      <c r="E30" s="43" t="s">
        <v>43</v>
      </c>
      <c r="F30" s="44"/>
    </row>
    <row r="31" spans="1:6" x14ac:dyDescent="0.2">
      <c r="A31" s="13" t="s">
        <v>49</v>
      </c>
      <c r="B31" s="11" t="s">
        <v>54</v>
      </c>
      <c r="C31" s="12" t="s">
        <v>60</v>
      </c>
      <c r="D31" s="26"/>
      <c r="E31" s="43" t="s">
        <v>43</v>
      </c>
      <c r="F31" s="44"/>
    </row>
    <row r="32" spans="1:6" x14ac:dyDescent="0.2">
      <c r="A32" s="13" t="s">
        <v>50</v>
      </c>
      <c r="B32" s="11" t="s">
        <v>55</v>
      </c>
      <c r="C32" s="12" t="s">
        <v>60</v>
      </c>
      <c r="D32" s="26"/>
      <c r="E32" s="43" t="s">
        <v>43</v>
      </c>
      <c r="F32" s="44"/>
    </row>
    <row r="33" spans="1:6" x14ac:dyDescent="0.2">
      <c r="A33" s="13" t="s">
        <v>51</v>
      </c>
      <c r="B33" s="11" t="s">
        <v>56</v>
      </c>
      <c r="C33" s="12" t="s">
        <v>60</v>
      </c>
      <c r="D33" s="26"/>
      <c r="E33" s="43" t="s">
        <v>43</v>
      </c>
      <c r="F33" s="44"/>
    </row>
    <row r="34" spans="1:6" x14ac:dyDescent="0.2">
      <c r="A34" s="24" t="s">
        <v>57</v>
      </c>
      <c r="B34" s="25"/>
      <c r="C34" s="23"/>
      <c r="D34" s="30"/>
      <c r="E34" s="45"/>
      <c r="F34" s="46"/>
    </row>
    <row r="35" spans="1:6" x14ac:dyDescent="0.2">
      <c r="A35" s="13" t="s">
        <v>58</v>
      </c>
      <c r="B35" s="11" t="s">
        <v>61</v>
      </c>
      <c r="C35" s="12" t="s">
        <v>73</v>
      </c>
      <c r="D35" s="36"/>
      <c r="E35" s="43" t="s">
        <v>43</v>
      </c>
      <c r="F35" s="44"/>
    </row>
    <row r="36" spans="1:6" x14ac:dyDescent="0.2">
      <c r="A36" s="13" t="s">
        <v>62</v>
      </c>
      <c r="B36" s="11" t="s">
        <v>69</v>
      </c>
      <c r="C36" s="12" t="s">
        <v>73</v>
      </c>
      <c r="D36" s="36"/>
      <c r="E36" s="43" t="s">
        <v>43</v>
      </c>
      <c r="F36" s="44"/>
    </row>
    <row r="37" spans="1:6" x14ac:dyDescent="0.2">
      <c r="A37" s="13" t="s">
        <v>63</v>
      </c>
      <c r="B37" s="11" t="s">
        <v>70</v>
      </c>
      <c r="C37" s="12" t="s">
        <v>73</v>
      </c>
      <c r="D37" s="36"/>
      <c r="E37" s="43" t="s">
        <v>43</v>
      </c>
      <c r="F37" s="44"/>
    </row>
    <row r="38" spans="1:6" x14ac:dyDescent="0.2">
      <c r="A38" s="13" t="s">
        <v>64</v>
      </c>
      <c r="B38" s="11" t="s">
        <v>71</v>
      </c>
      <c r="C38" s="12" t="s">
        <v>73</v>
      </c>
      <c r="D38" s="36"/>
      <c r="E38" s="43" t="s">
        <v>43</v>
      </c>
      <c r="F38" s="44"/>
    </row>
    <row r="39" spans="1:6" x14ac:dyDescent="0.2">
      <c r="A39" s="13" t="s">
        <v>65</v>
      </c>
      <c r="B39" s="11" t="s">
        <v>72</v>
      </c>
      <c r="C39" s="12" t="s">
        <v>73</v>
      </c>
      <c r="D39" s="36"/>
      <c r="E39" s="43" t="s">
        <v>43</v>
      </c>
      <c r="F39" s="44"/>
    </row>
    <row r="40" spans="1:6" x14ac:dyDescent="0.2">
      <c r="A40" s="24" t="s">
        <v>66</v>
      </c>
      <c r="B40" s="25"/>
      <c r="C40" s="23"/>
      <c r="D40" s="30"/>
      <c r="E40" s="45"/>
      <c r="F40" s="46"/>
    </row>
    <row r="41" spans="1:6" x14ac:dyDescent="0.2">
      <c r="A41" s="13" t="s">
        <v>67</v>
      </c>
      <c r="B41" s="11" t="s">
        <v>77</v>
      </c>
      <c r="C41" s="12" t="s">
        <v>42</v>
      </c>
      <c r="D41" s="26"/>
      <c r="E41" s="43" t="s">
        <v>78</v>
      </c>
      <c r="F41" s="44"/>
    </row>
    <row r="42" spans="1:6" x14ac:dyDescent="0.2">
      <c r="A42" s="13" t="s">
        <v>68</v>
      </c>
      <c r="B42" s="11" t="s">
        <v>79</v>
      </c>
      <c r="C42" s="12" t="s">
        <v>42</v>
      </c>
      <c r="D42" s="26"/>
      <c r="E42" s="43" t="s">
        <v>80</v>
      </c>
      <c r="F42" s="44"/>
    </row>
    <row r="43" spans="1:6" x14ac:dyDescent="0.2">
      <c r="A43" s="13" t="s">
        <v>74</v>
      </c>
      <c r="B43" s="11" t="s">
        <v>185</v>
      </c>
      <c r="C43" s="12" t="s">
        <v>42</v>
      </c>
      <c r="D43" s="26"/>
      <c r="E43" s="43" t="s">
        <v>83</v>
      </c>
      <c r="F43" s="44"/>
    </row>
    <row r="44" spans="1:6" x14ac:dyDescent="0.2">
      <c r="A44" s="13" t="s">
        <v>75</v>
      </c>
      <c r="B44" s="11" t="s">
        <v>81</v>
      </c>
      <c r="C44" s="12" t="s">
        <v>42</v>
      </c>
      <c r="D44" s="26"/>
      <c r="E44" s="43" t="s">
        <v>84</v>
      </c>
      <c r="F44" s="44"/>
    </row>
    <row r="45" spans="1:6" ht="13.5" thickBot="1" x14ac:dyDescent="0.25">
      <c r="A45" s="14" t="s">
        <v>76</v>
      </c>
      <c r="B45" s="15" t="s">
        <v>82</v>
      </c>
      <c r="C45" s="16" t="s">
        <v>42</v>
      </c>
      <c r="D45" s="31"/>
      <c r="E45" s="41" t="s">
        <v>85</v>
      </c>
      <c r="F45" s="42"/>
    </row>
    <row r="46" spans="1:6" x14ac:dyDescent="0.2">
      <c r="A46" s="17" t="s">
        <v>86</v>
      </c>
      <c r="B46" s="28"/>
      <c r="C46" s="28"/>
      <c r="D46" s="32"/>
      <c r="E46" s="49"/>
      <c r="F46" s="50"/>
    </row>
    <row r="47" spans="1:6" x14ac:dyDescent="0.2">
      <c r="A47" s="13" t="s">
        <v>87</v>
      </c>
      <c r="B47" s="11" t="s">
        <v>93</v>
      </c>
      <c r="C47" s="12" t="s">
        <v>99</v>
      </c>
      <c r="D47" s="36"/>
      <c r="E47" s="43" t="s">
        <v>111</v>
      </c>
      <c r="F47" s="44"/>
    </row>
    <row r="48" spans="1:6" x14ac:dyDescent="0.2">
      <c r="A48" s="13" t="s">
        <v>88</v>
      </c>
      <c r="B48" s="11" t="s">
        <v>94</v>
      </c>
      <c r="C48" s="12" t="s">
        <v>99</v>
      </c>
      <c r="D48" s="36"/>
      <c r="E48" s="43" t="s">
        <v>114</v>
      </c>
      <c r="F48" s="44"/>
    </row>
    <row r="49" spans="1:6" x14ac:dyDescent="0.2">
      <c r="A49" s="13" t="s">
        <v>89</v>
      </c>
      <c r="B49" s="11" t="s">
        <v>95</v>
      </c>
      <c r="C49" s="12" t="s">
        <v>99</v>
      </c>
      <c r="D49" s="36"/>
      <c r="E49" s="43" t="s">
        <v>115</v>
      </c>
      <c r="F49" s="44"/>
    </row>
    <row r="50" spans="1:6" x14ac:dyDescent="0.2">
      <c r="A50" s="13" t="s">
        <v>90</v>
      </c>
      <c r="B50" s="11" t="s">
        <v>96</v>
      </c>
      <c r="C50" s="12" t="s">
        <v>99</v>
      </c>
      <c r="D50" s="36"/>
      <c r="E50" s="43" t="s">
        <v>113</v>
      </c>
      <c r="F50" s="44"/>
    </row>
    <row r="51" spans="1:6" x14ac:dyDescent="0.2">
      <c r="A51" s="13" t="s">
        <v>91</v>
      </c>
      <c r="B51" s="11" t="s">
        <v>97</v>
      </c>
      <c r="C51" s="12" t="s">
        <v>99</v>
      </c>
      <c r="D51" s="36"/>
      <c r="E51" s="43" t="s">
        <v>112</v>
      </c>
      <c r="F51" s="44"/>
    </row>
    <row r="52" spans="1:6" x14ac:dyDescent="0.2">
      <c r="A52" s="13" t="s">
        <v>92</v>
      </c>
      <c r="B52" s="11" t="s">
        <v>98</v>
      </c>
      <c r="C52" s="12" t="s">
        <v>99</v>
      </c>
      <c r="D52" s="36"/>
      <c r="E52" s="43" t="s">
        <v>186</v>
      </c>
      <c r="F52" s="44"/>
    </row>
    <row r="53" spans="1:6" x14ac:dyDescent="0.2">
      <c r="A53" s="24" t="s">
        <v>100</v>
      </c>
      <c r="B53" s="23"/>
      <c r="C53" s="23"/>
      <c r="D53" s="30"/>
      <c r="E53" s="45"/>
      <c r="F53" s="46"/>
    </row>
    <row r="54" spans="1:6" x14ac:dyDescent="0.2">
      <c r="A54" s="13" t="s">
        <v>101</v>
      </c>
      <c r="B54" s="11" t="s">
        <v>106</v>
      </c>
      <c r="C54" s="12" t="s">
        <v>59</v>
      </c>
      <c r="D54" s="34">
        <f>10/60</f>
        <v>0.16666666666666666</v>
      </c>
      <c r="E54" s="47"/>
      <c r="F54" s="48"/>
    </row>
    <row r="55" spans="1:6" x14ac:dyDescent="0.2">
      <c r="A55" s="13" t="s">
        <v>102</v>
      </c>
      <c r="B55" s="11" t="s">
        <v>107</v>
      </c>
      <c r="C55" s="12" t="s">
        <v>59</v>
      </c>
      <c r="D55" s="34">
        <v>0.25</v>
      </c>
      <c r="E55" s="47"/>
      <c r="F55" s="48"/>
    </row>
    <row r="56" spans="1:6" x14ac:dyDescent="0.2">
      <c r="A56" s="13" t="s">
        <v>103</v>
      </c>
      <c r="B56" s="11" t="s">
        <v>108</v>
      </c>
      <c r="C56" s="12" t="s">
        <v>59</v>
      </c>
      <c r="D56" s="34">
        <f>10/60</f>
        <v>0.16666666666666666</v>
      </c>
      <c r="E56" s="47"/>
      <c r="F56" s="48"/>
    </row>
    <row r="57" spans="1:6" x14ac:dyDescent="0.2">
      <c r="A57" s="13" t="s">
        <v>104</v>
      </c>
      <c r="B57" s="11" t="s">
        <v>109</v>
      </c>
      <c r="C57" s="12" t="s">
        <v>59</v>
      </c>
      <c r="D57" s="34">
        <f>10/60</f>
        <v>0.16666666666666666</v>
      </c>
      <c r="E57" s="47"/>
      <c r="F57" s="48"/>
    </row>
    <row r="58" spans="1:6" x14ac:dyDescent="0.2">
      <c r="A58" s="13" t="s">
        <v>105</v>
      </c>
      <c r="B58" s="11" t="s">
        <v>110</v>
      </c>
      <c r="C58" s="12" t="s">
        <v>59</v>
      </c>
      <c r="D58" s="34">
        <v>0.25</v>
      </c>
      <c r="E58" s="47"/>
      <c r="F58" s="48"/>
    </row>
    <row r="59" spans="1:6" x14ac:dyDescent="0.2">
      <c r="A59" s="24" t="s">
        <v>116</v>
      </c>
      <c r="B59" s="23"/>
      <c r="C59" s="23"/>
      <c r="D59" s="30"/>
      <c r="E59" s="45"/>
      <c r="F59" s="46"/>
    </row>
    <row r="60" spans="1:6" x14ac:dyDescent="0.2">
      <c r="A60" s="13" t="s">
        <v>117</v>
      </c>
      <c r="B60" s="11" t="s">
        <v>124</v>
      </c>
      <c r="C60" s="12" t="s">
        <v>131</v>
      </c>
      <c r="D60" s="40"/>
      <c r="E60" s="43"/>
      <c r="F60" s="44"/>
    </row>
    <row r="61" spans="1:6" x14ac:dyDescent="0.2">
      <c r="A61" s="13" t="s">
        <v>118</v>
      </c>
      <c r="B61" s="11" t="s">
        <v>125</v>
      </c>
      <c r="C61" s="12" t="s">
        <v>99</v>
      </c>
      <c r="D61" s="36">
        <f>D41*D54*$D$60</f>
        <v>0</v>
      </c>
      <c r="E61" s="43" t="s">
        <v>132</v>
      </c>
      <c r="F61" s="44"/>
    </row>
    <row r="62" spans="1:6" x14ac:dyDescent="0.2">
      <c r="A62" s="13" t="s">
        <v>119</v>
      </c>
      <c r="B62" s="11" t="s">
        <v>126</v>
      </c>
      <c r="C62" s="12" t="s">
        <v>99</v>
      </c>
      <c r="D62" s="36">
        <f>D42*D55*$D$60</f>
        <v>0</v>
      </c>
      <c r="E62" s="43" t="s">
        <v>133</v>
      </c>
      <c r="F62" s="44"/>
    </row>
    <row r="63" spans="1:6" x14ac:dyDescent="0.2">
      <c r="A63" s="13" t="s">
        <v>120</v>
      </c>
      <c r="B63" s="11" t="s">
        <v>127</v>
      </c>
      <c r="C63" s="12" t="s">
        <v>99</v>
      </c>
      <c r="D63" s="36">
        <f t="shared" ref="D63:D65" si="0">D43*D56*$D$60</f>
        <v>0</v>
      </c>
      <c r="E63" s="43" t="s">
        <v>134</v>
      </c>
      <c r="F63" s="44"/>
    </row>
    <row r="64" spans="1:6" x14ac:dyDescent="0.2">
      <c r="A64" s="13" t="s">
        <v>121</v>
      </c>
      <c r="B64" s="11" t="s">
        <v>128</v>
      </c>
      <c r="C64" s="12" t="s">
        <v>99</v>
      </c>
      <c r="D64" s="36">
        <f t="shared" si="0"/>
        <v>0</v>
      </c>
      <c r="E64" s="43" t="s">
        <v>135</v>
      </c>
      <c r="F64" s="44"/>
    </row>
    <row r="65" spans="1:6" x14ac:dyDescent="0.2">
      <c r="A65" s="13" t="s">
        <v>122</v>
      </c>
      <c r="B65" s="11" t="s">
        <v>129</v>
      </c>
      <c r="C65" s="12" t="s">
        <v>99</v>
      </c>
      <c r="D65" s="36">
        <f t="shared" si="0"/>
        <v>0</v>
      </c>
      <c r="E65" s="43" t="s">
        <v>136</v>
      </c>
      <c r="F65" s="44"/>
    </row>
    <row r="66" spans="1:6" x14ac:dyDescent="0.2">
      <c r="A66" s="13" t="s">
        <v>123</v>
      </c>
      <c r="B66" s="11" t="s">
        <v>130</v>
      </c>
      <c r="C66" s="12" t="s">
        <v>99</v>
      </c>
      <c r="D66" s="36">
        <f>SUM(D61:D65)</f>
        <v>0</v>
      </c>
      <c r="E66" s="43" t="s">
        <v>137</v>
      </c>
      <c r="F66" s="44"/>
    </row>
    <row r="67" spans="1:6" x14ac:dyDescent="0.2">
      <c r="A67" s="24" t="s">
        <v>138</v>
      </c>
      <c r="B67" s="23"/>
      <c r="C67" s="23"/>
      <c r="D67" s="30"/>
      <c r="E67" s="45"/>
      <c r="F67" s="46"/>
    </row>
    <row r="68" spans="1:6" x14ac:dyDescent="0.2">
      <c r="A68" s="13" t="s">
        <v>139</v>
      </c>
      <c r="B68" s="11" t="s">
        <v>196</v>
      </c>
      <c r="C68" s="12" t="s">
        <v>158</v>
      </c>
      <c r="D68" s="26"/>
      <c r="E68" s="43" t="s">
        <v>43</v>
      </c>
      <c r="F68" s="44"/>
    </row>
    <row r="69" spans="1:6" x14ac:dyDescent="0.2">
      <c r="A69" s="13" t="s">
        <v>140</v>
      </c>
      <c r="B69" s="11" t="s">
        <v>197</v>
      </c>
      <c r="C69" s="12" t="s">
        <v>158</v>
      </c>
      <c r="D69" s="26"/>
      <c r="E69" s="43" t="s">
        <v>43</v>
      </c>
      <c r="F69" s="44"/>
    </row>
    <row r="70" spans="1:6" x14ac:dyDescent="0.2">
      <c r="A70" s="13" t="s">
        <v>141</v>
      </c>
      <c r="B70" s="11" t="s">
        <v>198</v>
      </c>
      <c r="C70" s="12" t="s">
        <v>158</v>
      </c>
      <c r="D70" s="26"/>
      <c r="E70" s="43" t="s">
        <v>43</v>
      </c>
      <c r="F70" s="44"/>
    </row>
    <row r="71" spans="1:6" x14ac:dyDescent="0.2">
      <c r="A71" s="13" t="s">
        <v>142</v>
      </c>
      <c r="B71" s="11" t="s">
        <v>187</v>
      </c>
      <c r="C71" s="12" t="s">
        <v>159</v>
      </c>
      <c r="D71" s="35">
        <v>0.05</v>
      </c>
      <c r="E71" s="43"/>
      <c r="F71" s="44"/>
    </row>
    <row r="72" spans="1:6" x14ac:dyDescent="0.2">
      <c r="A72" s="13" t="s">
        <v>143</v>
      </c>
      <c r="B72" s="11" t="s">
        <v>151</v>
      </c>
      <c r="C72" s="12" t="s">
        <v>159</v>
      </c>
      <c r="D72" s="35">
        <v>0.5</v>
      </c>
      <c r="E72" s="43"/>
      <c r="F72" s="44"/>
    </row>
    <row r="73" spans="1:6" x14ac:dyDescent="0.2">
      <c r="A73" s="13" t="s">
        <v>144</v>
      </c>
      <c r="B73" s="11" t="s">
        <v>152</v>
      </c>
      <c r="C73" s="12" t="s">
        <v>159</v>
      </c>
      <c r="D73" s="35">
        <v>0.45</v>
      </c>
      <c r="E73" s="43"/>
      <c r="F73" s="44"/>
    </row>
    <row r="74" spans="1:6" x14ac:dyDescent="0.2">
      <c r="A74" s="13" t="s">
        <v>145</v>
      </c>
      <c r="B74" s="11" t="s">
        <v>153</v>
      </c>
      <c r="C74" s="12" t="s">
        <v>160</v>
      </c>
      <c r="D74" s="36">
        <v>0.15</v>
      </c>
      <c r="E74" s="43"/>
      <c r="F74" s="44"/>
    </row>
    <row r="75" spans="1:6" x14ac:dyDescent="0.2">
      <c r="A75" s="13" t="s">
        <v>146</v>
      </c>
      <c r="B75" s="11" t="s">
        <v>188</v>
      </c>
      <c r="C75" s="12" t="s">
        <v>158</v>
      </c>
      <c r="D75" s="26"/>
      <c r="E75" s="43" t="s">
        <v>182</v>
      </c>
      <c r="F75" s="44"/>
    </row>
    <row r="76" spans="1:6" x14ac:dyDescent="0.2">
      <c r="A76" s="13" t="s">
        <v>147</v>
      </c>
      <c r="B76" s="11" t="s">
        <v>154</v>
      </c>
      <c r="C76" s="12" t="s">
        <v>158</v>
      </c>
      <c r="D76" s="26"/>
      <c r="E76" s="43" t="s">
        <v>183</v>
      </c>
      <c r="F76" s="44"/>
    </row>
    <row r="77" spans="1:6" x14ac:dyDescent="0.2">
      <c r="A77" s="13" t="s">
        <v>148</v>
      </c>
      <c r="B77" s="11" t="s">
        <v>155</v>
      </c>
      <c r="C77" s="12" t="s">
        <v>158</v>
      </c>
      <c r="D77" s="26"/>
      <c r="E77" s="43" t="s">
        <v>184</v>
      </c>
      <c r="F77" s="44"/>
    </row>
    <row r="78" spans="1:6" x14ac:dyDescent="0.2">
      <c r="A78" s="13" t="s">
        <v>149</v>
      </c>
      <c r="B78" s="11" t="s">
        <v>156</v>
      </c>
      <c r="C78" s="12" t="s">
        <v>158</v>
      </c>
      <c r="D78" s="26"/>
      <c r="E78" s="43" t="s">
        <v>161</v>
      </c>
      <c r="F78" s="44"/>
    </row>
    <row r="79" spans="1:6" x14ac:dyDescent="0.2">
      <c r="A79" s="13" t="s">
        <v>150</v>
      </c>
      <c r="B79" s="11" t="s">
        <v>199</v>
      </c>
      <c r="C79" s="12" t="s">
        <v>99</v>
      </c>
      <c r="D79" s="36"/>
      <c r="E79" s="43" t="s">
        <v>162</v>
      </c>
      <c r="F79" s="44"/>
    </row>
    <row r="80" spans="1:6" x14ac:dyDescent="0.2">
      <c r="A80" s="24" t="s">
        <v>157</v>
      </c>
      <c r="B80" s="23"/>
      <c r="C80" s="23"/>
      <c r="D80" s="33"/>
      <c r="E80" s="45"/>
      <c r="F80" s="46"/>
    </row>
    <row r="81" spans="1:6" x14ac:dyDescent="0.2">
      <c r="A81" s="13" t="s">
        <v>163</v>
      </c>
      <c r="B81" s="11" t="s">
        <v>169</v>
      </c>
      <c r="C81" s="12" t="s">
        <v>99</v>
      </c>
      <c r="D81" s="37"/>
      <c r="E81" s="43" t="s">
        <v>43</v>
      </c>
      <c r="F81" s="44"/>
    </row>
    <row r="82" spans="1:6" x14ac:dyDescent="0.2">
      <c r="A82" s="13" t="s">
        <v>164</v>
      </c>
      <c r="B82" s="11" t="s">
        <v>170</v>
      </c>
      <c r="C82" s="12" t="s">
        <v>99</v>
      </c>
      <c r="D82" s="37"/>
      <c r="E82" s="43" t="s">
        <v>176</v>
      </c>
      <c r="F82" s="44"/>
    </row>
    <row r="83" spans="1:6" x14ac:dyDescent="0.2">
      <c r="A83" s="13" t="s">
        <v>171</v>
      </c>
      <c r="B83" s="11" t="s">
        <v>172</v>
      </c>
      <c r="C83" s="12" t="s">
        <v>99</v>
      </c>
      <c r="D83" s="37"/>
      <c r="E83" s="43" t="s">
        <v>177</v>
      </c>
      <c r="F83" s="44"/>
    </row>
    <row r="84" spans="1:6" x14ac:dyDescent="0.2">
      <c r="A84" s="13" t="s">
        <v>165</v>
      </c>
      <c r="B84" s="11" t="s">
        <v>173</v>
      </c>
      <c r="C84" s="12" t="s">
        <v>99</v>
      </c>
      <c r="D84" s="37"/>
      <c r="E84" s="43" t="s">
        <v>178</v>
      </c>
      <c r="F84" s="44"/>
    </row>
    <row r="85" spans="1:6" x14ac:dyDescent="0.2">
      <c r="A85" s="13" t="s">
        <v>166</v>
      </c>
      <c r="B85" s="11" t="s">
        <v>174</v>
      </c>
      <c r="C85" s="12" t="s">
        <v>99</v>
      </c>
      <c r="D85" s="37"/>
      <c r="E85" s="43" t="s">
        <v>179</v>
      </c>
      <c r="F85" s="44"/>
    </row>
    <row r="86" spans="1:6" x14ac:dyDescent="0.2">
      <c r="A86" s="13" t="s">
        <v>167</v>
      </c>
      <c r="B86" s="11" t="s">
        <v>175</v>
      </c>
      <c r="C86" s="12" t="s">
        <v>99</v>
      </c>
      <c r="D86" s="38"/>
      <c r="E86" s="43" t="s">
        <v>200</v>
      </c>
      <c r="F86" s="44"/>
    </row>
    <row r="87" spans="1:6" ht="13.5" thickBot="1" x14ac:dyDescent="0.25">
      <c r="A87" s="14" t="s">
        <v>168</v>
      </c>
      <c r="B87" s="15" t="s">
        <v>194</v>
      </c>
      <c r="C87" s="16" t="s">
        <v>99</v>
      </c>
      <c r="D87" s="39"/>
      <c r="E87" s="41" t="s">
        <v>180</v>
      </c>
      <c r="F87" s="42"/>
    </row>
  </sheetData>
  <mergeCells count="86">
    <mergeCell ref="E15:F15"/>
    <mergeCell ref="A1:E1"/>
    <mergeCell ref="E3:F3"/>
    <mergeCell ref="E4:F4"/>
    <mergeCell ref="E5:F5"/>
    <mergeCell ref="E6:F6"/>
    <mergeCell ref="E9:F9"/>
    <mergeCell ref="E10:F10"/>
    <mergeCell ref="E11:F11"/>
    <mergeCell ref="E12:F12"/>
    <mergeCell ref="E13:F13"/>
    <mergeCell ref="E14:F14"/>
    <mergeCell ref="E7:F7"/>
    <mergeCell ref="E8:F8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9:F39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63:F63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75:F75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87:F87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</mergeCells>
  <phoneticPr fontId="4" type="noConversion"/>
  <pageMargins left="0.7" right="0.7" top="0.75" bottom="0.75" header="0.3" footer="0.3"/>
  <pageSetup scale="82" fitToHeight="0" orientation="landscape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ections and Appendices" ma:contentTypeID="0x0101002598BFEA575365439D171B936DF6FD51020306000A7AA171A5877B43B4BD66D4D37E4E79" ma:contentTypeVersion="1" ma:contentTypeDescription="" ma:contentTypeScope="" ma:versionID="5cd0dc8551e4f6b9732063d76a7da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c93d3228217c8d23a2db935d60427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30E238-F13D-47C8-9242-05827F89A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6CE437-5C22-4744-B926-79C8D9BD19BE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DEA4393-34C6-4410-93DC-D38B7227BD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Shenandoah</vt:lpstr>
      <vt:lpstr>Shenandoah!Print_Titles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jan.goodwin</dc:creator>
  <cp:lastModifiedBy>Jarred Jackson</cp:lastModifiedBy>
  <cp:lastPrinted>2020-06-15T21:43:07Z</cp:lastPrinted>
  <dcterms:created xsi:type="dcterms:W3CDTF">2018-02-13T20:30:38Z</dcterms:created>
  <dcterms:modified xsi:type="dcterms:W3CDTF">2022-04-27T20:57:12Z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0x0101002598BFEA575365439D171B936DF6FD51020306000A7AA171A5877B43B4BD66D4D37E4E79</vt:lpwstr>
  </property>
</Properties>
</file>